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<sst xmlns="http://schemas.openxmlformats.org/spreadsheetml/2006/main" count="35" uniqueCount="21">
  <si>
    <t>附件：</t>
  </si>
  <si>
    <t>中国热带农业科学院湛江实验站2023年度第二批公开招聘工作人员线上笔试成绩及入围面试人员</t>
  </si>
  <si>
    <t>序号</t>
  </si>
  <si>
    <t>职位名称</t>
  </si>
  <si>
    <t>岗位编码</t>
  </si>
  <si>
    <t>姓名</t>
  </si>
  <si>
    <t>身份证号码</t>
  </si>
  <si>
    <t>笔试成绩</t>
  </si>
  <si>
    <t>排名</t>
  </si>
  <si>
    <t>是否进入面试</t>
  </si>
  <si>
    <t>备注</t>
  </si>
  <si>
    <t>热带海洋生物资源研究室科研岗</t>
  </si>
  <si>
    <t>0103</t>
  </si>
  <si>
    <t>440882********3716</t>
  </si>
  <si>
    <t>是</t>
  </si>
  <si>
    <t>513029********2594</t>
  </si>
  <si>
    <t>460002********4621</t>
  </si>
  <si>
    <t>460003********2843</t>
  </si>
  <si>
    <t>否</t>
  </si>
  <si>
    <t>440823********4613</t>
  </si>
  <si>
    <t>420921********5125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</si>
</sst>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2269;&#28909;&#24102;&#20892;&#19994;&#31185;&#23398;&#38498;&#28909;&#24102;&#28251;&#27743;&#23454;&#39564;&#31449;&#31508;&#35797;&#25104;&#32489;2023.06.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姓名</v>
          </cell>
          <cell r="D2" t="str">
            <v>身份证号码</v>
          </cell>
          <cell r="E2" t="str">
            <v>成绩</v>
          </cell>
          <cell r="F2" t="str">
            <v>排名</v>
          </cell>
        </row>
        <row r="3">
          <cell r="C3" t="str">
            <v>王红明</v>
          </cell>
          <cell r="D3" t="str">
            <v>513029199707122594</v>
          </cell>
          <cell r="E3">
            <v>72.6</v>
          </cell>
          <cell r="F3">
            <v>1</v>
          </cell>
        </row>
        <row r="4">
          <cell r="C4" t="str">
            <v>潘玲</v>
          </cell>
          <cell r="D4" t="str">
            <v>420921199707165125</v>
          </cell>
          <cell r="E4">
            <v>69.7</v>
          </cell>
          <cell r="F4">
            <v>2</v>
          </cell>
        </row>
        <row r="5">
          <cell r="C5" t="str">
            <v>林红杏</v>
          </cell>
          <cell r="D5" t="str">
            <v>460002199806114621</v>
          </cell>
          <cell r="E5">
            <v>62.3</v>
          </cell>
          <cell r="F5">
            <v>3</v>
          </cell>
        </row>
        <row r="6">
          <cell r="C6" t="str">
            <v>李健庭</v>
          </cell>
          <cell r="D6" t="str">
            <v>440882199610283716</v>
          </cell>
          <cell r="E6">
            <v>58.8</v>
          </cell>
          <cell r="F6">
            <v>4</v>
          </cell>
        </row>
        <row r="7">
          <cell r="C7" t="str">
            <v>许秀丹</v>
          </cell>
          <cell r="D7" t="str">
            <v>460003199611152843</v>
          </cell>
          <cell r="E7" t="str">
            <v>缺考</v>
          </cell>
        </row>
        <row r="8">
          <cell r="C8" t="str">
            <v>欧光海</v>
          </cell>
          <cell r="D8" t="str">
            <v>440823199809094613</v>
          </cell>
          <cell r="E8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2" sqref="A2:I2"/>
    </sheetView>
  </sheetViews>
  <sheetFormatPr defaultColWidth="9" defaultRowHeight="13.5"/>
  <cols>
    <col min="1" max="1" width="5.875" customWidth="1"/>
    <col min="2" max="2" width="29.25" customWidth="1"/>
    <col min="3" max="3" width="10.5" customWidth="1"/>
    <col min="5" max="5" width="21.375" customWidth="1"/>
    <col min="6" max="6" width="9" customWidth="1"/>
    <col min="7" max="7" width="7" customWidth="1"/>
    <col min="8" max="8" width="8.625" customWidth="1"/>
    <col min="9" max="9" width="7.375" customWidth="1"/>
  </cols>
  <sheetData>
    <row r="1" s="1" customFormat="1" ht="27" customHeight="1" spans="1:12">
      <c r="A1" s="4" t="s">
        <v>0</v>
      </c>
      <c r="B1" s="1"/>
      <c r="C1" s="1"/>
      <c r="D1" s="1"/>
      <c r="E1" s="1"/>
      <c r="K1" s="9"/>
      <c r="L1" s="9"/>
    </row>
    <row r="2" s="2" customFormat="1" ht="63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K2" s="10"/>
      <c r="L2" s="10"/>
    </row>
    <row r="3" s="3" customFormat="1" ht="33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K3" s="11"/>
      <c r="L3" s="11"/>
    </row>
    <row r="4" s="3" customFormat="1" ht="33" customHeight="1" spans="1:12">
      <c r="A4" s="6">
        <v>1</v>
      </c>
      <c r="B4" s="7" t="s">
        <v>11</v>
      </c>
      <c r="C4" s="8" t="s">
        <v>12</v>
      </c>
      <c r="D4" s="7" t="str">
        <f>"李健庭"</f>
        <v>李健庭</v>
      </c>
      <c r="E4" s="13" t="s">
        <v>13</v>
      </c>
      <c r="F4" s="7">
        <f>VLOOKUP(D:D,[1]Sheet1!$C:$E,3,0)</f>
        <v>58.8</v>
      </c>
      <c r="G4" s="7">
        <f>VLOOKUP(D:D,[1]Sheet1!$C:$F,4,0)</f>
        <v>4</v>
      </c>
      <c r="H4" s="7" t="s">
        <v>14</v>
      </c>
      <c r="I4" s="6"/>
      <c r="K4" s="11"/>
      <c r="L4" s="12"/>
    </row>
    <row r="5" s="3" customFormat="1" ht="33" customHeight="1" spans="1:12">
      <c r="A5" s="6">
        <v>2</v>
      </c>
      <c r="B5" s="7" t="s">
        <v>11</v>
      </c>
      <c r="C5" s="8" t="s">
        <v>12</v>
      </c>
      <c r="D5" s="7" t="str">
        <f>"王红明"</f>
        <v>王红明</v>
      </c>
      <c r="E5" s="7" t="s">
        <v>15</v>
      </c>
      <c r="F5" s="7">
        <f>VLOOKUP(D:D,[1]Sheet1!$C:$E,3,0)</f>
        <v>72.6</v>
      </c>
      <c r="G5" s="7">
        <f>VLOOKUP(D:D,[1]Sheet1!$C:$F,4,0)</f>
        <v>1</v>
      </c>
      <c r="H5" s="7" t="s">
        <v>14</v>
      </c>
      <c r="I5" s="6"/>
      <c r="K5" s="11"/>
      <c r="L5" s="12"/>
    </row>
    <row r="6" s="3" customFormat="1" ht="33" customHeight="1" spans="1:12">
      <c r="A6" s="6">
        <v>3</v>
      </c>
      <c r="B6" s="7" t="s">
        <v>11</v>
      </c>
      <c r="C6" s="8" t="s">
        <v>12</v>
      </c>
      <c r="D6" s="7" t="str">
        <f>"林红杏"</f>
        <v>林红杏</v>
      </c>
      <c r="E6" s="7" t="s">
        <v>16</v>
      </c>
      <c r="F6" s="7">
        <f>VLOOKUP(D:D,[1]Sheet1!$C:$E,3,0)</f>
        <v>62.3</v>
      </c>
      <c r="G6" s="7">
        <f>VLOOKUP(D:D,[1]Sheet1!$C:$F,4,0)</f>
        <v>3</v>
      </c>
      <c r="H6" s="7" t="s">
        <v>14</v>
      </c>
      <c r="I6" s="6"/>
      <c r="K6" s="11"/>
      <c r="L6" s="12"/>
    </row>
    <row r="7" s="3" customFormat="1" ht="33" customHeight="1" spans="1:12">
      <c r="A7" s="6">
        <v>4</v>
      </c>
      <c r="B7" s="7" t="s">
        <v>11</v>
      </c>
      <c r="C7" s="8" t="s">
        <v>12</v>
      </c>
      <c r="D7" s="7" t="str">
        <f>"许秀丹"</f>
        <v>许秀丹</v>
      </c>
      <c r="E7" s="7" t="s">
        <v>17</v>
      </c>
      <c r="F7" s="7" t="str">
        <f>VLOOKUP(D:D,[1]Sheet1!$C:$E,3,0)</f>
        <v>缺考</v>
      </c>
      <c r="G7" s="7"/>
      <c r="H7" s="7" t="s">
        <v>18</v>
      </c>
      <c r="I7" s="6"/>
      <c r="K7" s="11"/>
      <c r="L7" s="12"/>
    </row>
    <row r="8" s="3" customFormat="1" ht="33" customHeight="1" spans="1:12">
      <c r="A8" s="6">
        <v>5</v>
      </c>
      <c r="B8" s="7" t="s">
        <v>11</v>
      </c>
      <c r="C8" s="8" t="s">
        <v>12</v>
      </c>
      <c r="D8" s="7" t="str">
        <f>"欧光海"</f>
        <v>欧光海</v>
      </c>
      <c r="E8" s="7" t="s">
        <v>19</v>
      </c>
      <c r="F8" s="7" t="str">
        <f>VLOOKUP(D:D,[1]Sheet1!$C:$E,3,0)</f>
        <v>缺考</v>
      </c>
      <c r="G8" s="7"/>
      <c r="H8" s="7" t="s">
        <v>18</v>
      </c>
      <c r="I8" s="6"/>
      <c r="K8" s="11"/>
      <c r="L8" s="12"/>
    </row>
    <row r="9" s="3" customFormat="1" ht="33" customHeight="1" spans="1:12">
      <c r="A9" s="6">
        <v>6</v>
      </c>
      <c r="B9" s="7" t="s">
        <v>11</v>
      </c>
      <c r="C9" s="8" t="s">
        <v>12</v>
      </c>
      <c r="D9" s="7" t="str">
        <f>"潘玲"</f>
        <v>潘玲</v>
      </c>
      <c r="E9" s="7" t="s">
        <v>20</v>
      </c>
      <c r="F9" s="7">
        <f>VLOOKUP(D:D,[1]Sheet1!$C:$E,3,0)</f>
        <v>69.7</v>
      </c>
      <c r="G9" s="7">
        <f>VLOOKUP(D:D,[1]Sheet1!$C:$F,4,0)</f>
        <v>2</v>
      </c>
      <c r="H9" s="7" t="s">
        <v>14</v>
      </c>
      <c r="I9" s="6"/>
      <c r="K9" s="11"/>
      <c r="L9" s="12"/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13.湛江实验站办公室（党务办公室）</dc:creator>
  <cp:lastModifiedBy>风淡云清</cp:lastModifiedBy>
  <dcterms:created xsi:type="dcterms:W3CDTF">2023-06-16T02:46:14Z</dcterms:created>
  <dcterms:modified xsi:type="dcterms:W3CDTF">2023-06-16T02:52:00Z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220433600D9E4C0FB81D205A7FAD218C_11</vt:lpwstr>
  </property>
  <property fmtid="{D5CDD505-2E9C-101B-9397-08002B2CF9AE}" pid="3" name="KSOProductBuildVer">
    <vt:lpwstr>2052-11.1.0.14309</vt:lpwstr>
  </property>
</Properties>
</file>