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雇员" sheetId="3" r:id="rId1"/>
  </sheets>
  <definedNames>
    <definedName name="_xlnm.Print_Area" localSheetId="0">雇员!#REF!</definedName>
    <definedName name="_xlnm.Print_Titles" localSheetId="0">雇员!$2:$2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<sst xmlns="http://schemas.openxmlformats.org/spreadsheetml/2006/main" count="25" uniqueCount="25">
  <si>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新丰县2024年基层公共就业创业服务岗位成绩及进入体检人员名单</t>
  </si>
  <si>
    <t>序号</t>
  </si>
  <si>
    <t>身份证
后六位</t>
  </si>
  <si>
    <t>量化测评成绩</t>
  </si>
  <si>
    <t>测评成绩合成分（50%）</t>
  </si>
  <si>
    <t>面试总成绩</t>
  </si>
  <si>
    <t>面试成绩合成分（50%）</t>
  </si>
  <si>
    <t>总成绩</t>
  </si>
  <si>
    <t>名次</t>
  </si>
  <si>
    <t>是否进入体检</t>
  </si>
  <si>
    <t>备注</t>
  </si>
  <si>
    <t>083008</t>
  </si>
  <si>
    <t>171424</t>
  </si>
  <si>
    <t>304007</t>
  </si>
  <si>
    <t>162024</t>
  </si>
  <si>
    <t>268022</t>
  </si>
  <si>
    <t>180013</t>
  </si>
  <si>
    <t>170017</t>
  </si>
  <si>
    <t>180042</t>
  </si>
  <si>
    <t>021311</t>
  </si>
  <si>
    <t>143019</t>
  </si>
  <si>
    <t>06003X</t>
  </si>
  <si>
    <t>038031</t>
  </si>
  <si>
    <t>164518</t>
  </si>
  <si>
    <t>100020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</si>
</sst>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12"/>
      <name val="仿宋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NumberFormat="1" applyFill="1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N7" sqref="N7"/>
    </sheetView>
  </sheetViews>
  <sheetFormatPr defaultColWidth="9" defaultRowHeight="14.25"/>
  <cols>
    <col min="1" max="1" width="7.5" customWidth="1"/>
    <col min="2" max="2" width="11.5" customWidth="1"/>
    <col min="3" max="3" width="10.5" style="2" customWidth="1"/>
    <col min="4" max="4" width="13" style="2" customWidth="1"/>
    <col min="5" max="5" width="12.5" style="2" customWidth="1"/>
    <col min="6" max="6" width="14.125" style="2" customWidth="1"/>
    <col min="7" max="7" width="8.875" style="2" customWidth="1"/>
    <col min="8" max="8" width="5.875" customWidth="1"/>
    <col min="9" max="9" width="7.5" customWidth="1"/>
    <col min="10" max="10" width="6.5" customWidth="1"/>
    <col min="11" max="11" width="7.75" customWidth="1"/>
  </cols>
  <sheetData>
    <row r="1" ht="41.15" customHeight="1" spans="1:10">
      <c r="A1" s="3" t="s">
        <v>0</v>
      </c>
      <c r="B1" s="3"/>
      <c r="C1" s="4"/>
      <c r="D1" s="4"/>
      <c r="E1" s="4"/>
      <c r="F1" s="4"/>
      <c r="G1" s="4"/>
      <c r="H1" s="3"/>
      <c r="I1" s="3"/>
      <c r="J1" s="3"/>
    </row>
    <row r="2" s="1" customFormat="1" ht="48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5" t="s">
        <v>10</v>
      </c>
    </row>
    <row r="3" s="1" customFormat="1" ht="24" customHeight="1" spans="1:10">
      <c r="A3" s="7">
        <v>1</v>
      </c>
      <c r="B3" s="8" t="s">
        <v>11</v>
      </c>
      <c r="C3" s="9">
        <v>81</v>
      </c>
      <c r="D3" s="9">
        <f>C3*0.5</f>
        <v>40.5</v>
      </c>
      <c r="E3" s="9">
        <v>78.8333333333333</v>
      </c>
      <c r="F3" s="9">
        <f>E3*0.5</f>
        <v>39.4166666666667</v>
      </c>
      <c r="G3" s="9">
        <f>D3+F3</f>
        <v>79.9166666666667</v>
      </c>
      <c r="H3" s="10">
        <f>RANK(G3,$G$3:$G$15)</f>
        <v>1</v>
      </c>
      <c r="I3" s="7" t="str">
        <f>IF(H3&gt;5,"否","是")</f>
        <v>是</v>
      </c>
      <c r="J3" s="7"/>
    </row>
    <row r="4" s="1" customFormat="1" ht="24" customHeight="1" spans="1:10">
      <c r="A4" s="7">
        <v>2</v>
      </c>
      <c r="B4" s="11" t="s">
        <v>12</v>
      </c>
      <c r="C4" s="9">
        <v>69</v>
      </c>
      <c r="D4" s="9">
        <f t="shared" ref="D4:D16" si="0">C4*0.5</f>
        <v>34.5</v>
      </c>
      <c r="E4" s="9">
        <v>72.3333333333333</v>
      </c>
      <c r="F4" s="9">
        <f t="shared" ref="F4:F16" si="1">E4*0.5</f>
        <v>36.1666666666667</v>
      </c>
      <c r="G4" s="9">
        <f t="shared" ref="G4:G16" si="2">D4+F4</f>
        <v>70.6666666666667</v>
      </c>
      <c r="H4" s="10">
        <f>RANK(G4,$G$3:$G$15)</f>
        <v>2</v>
      </c>
      <c r="I4" s="7" t="str">
        <f t="shared" ref="I4:I16" si="3">IF(H4&gt;5,"否","是")</f>
        <v>是</v>
      </c>
      <c r="J4" s="7"/>
    </row>
    <row r="5" s="1" customFormat="1" ht="24" customHeight="1" spans="1:10">
      <c r="A5" s="7">
        <v>3</v>
      </c>
      <c r="B5" s="8" t="s">
        <v>13</v>
      </c>
      <c r="C5" s="9">
        <v>66</v>
      </c>
      <c r="D5" s="9">
        <f t="shared" si="0"/>
        <v>33</v>
      </c>
      <c r="E5" s="9">
        <v>65.8333333333333</v>
      </c>
      <c r="F5" s="9">
        <f t="shared" si="1"/>
        <v>32.9166666666667</v>
      </c>
      <c r="G5" s="9">
        <f t="shared" si="2"/>
        <v>65.9166666666667</v>
      </c>
      <c r="H5" s="10">
        <f>RANK(G5,$G$3:$G$15)</f>
        <v>3</v>
      </c>
      <c r="I5" s="7" t="str">
        <f t="shared" si="3"/>
        <v>是</v>
      </c>
      <c r="J5" s="7"/>
    </row>
    <row r="6" s="1" customFormat="1" ht="24" customHeight="1" spans="1:10">
      <c r="A6" s="7">
        <v>5</v>
      </c>
      <c r="B6" s="8" t="s">
        <v>14</v>
      </c>
      <c r="C6" s="9">
        <v>56</v>
      </c>
      <c r="D6" s="9">
        <f t="shared" si="0"/>
        <v>28</v>
      </c>
      <c r="E6" s="9">
        <v>75.3333333333333</v>
      </c>
      <c r="F6" s="9">
        <f t="shared" si="1"/>
        <v>37.6666666666667</v>
      </c>
      <c r="G6" s="9">
        <f t="shared" si="2"/>
        <v>65.6666666666667</v>
      </c>
      <c r="H6" s="10">
        <f>RANK(G6,$G$3:$G$15)</f>
        <v>4</v>
      </c>
      <c r="I6" s="7" t="str">
        <f t="shared" si="3"/>
        <v>是</v>
      </c>
      <c r="J6" s="7"/>
    </row>
    <row r="7" s="1" customFormat="1" ht="24" customHeight="1" spans="1:10">
      <c r="A7" s="7">
        <v>4</v>
      </c>
      <c r="B7" s="8" t="s">
        <v>15</v>
      </c>
      <c r="C7" s="9">
        <v>58</v>
      </c>
      <c r="D7" s="9">
        <f t="shared" si="0"/>
        <v>29</v>
      </c>
      <c r="E7" s="9">
        <v>71.5</v>
      </c>
      <c r="F7" s="9">
        <f t="shared" si="1"/>
        <v>35.75</v>
      </c>
      <c r="G7" s="9">
        <f t="shared" si="2"/>
        <v>64.75</v>
      </c>
      <c r="H7" s="10">
        <f>RANK(G7,$G$3:$G$15)</f>
        <v>5</v>
      </c>
      <c r="I7" s="7" t="str">
        <f t="shared" si="3"/>
        <v>是</v>
      </c>
      <c r="J7" s="7"/>
    </row>
    <row r="8" s="1" customFormat="1" ht="24" customHeight="1" spans="1:10">
      <c r="A8" s="7">
        <v>9</v>
      </c>
      <c r="B8" s="8" t="s">
        <v>16</v>
      </c>
      <c r="C8" s="9">
        <v>35</v>
      </c>
      <c r="D8" s="9">
        <f t="shared" si="0"/>
        <v>17.5</v>
      </c>
      <c r="E8" s="9">
        <v>83.6666666666667</v>
      </c>
      <c r="F8" s="9">
        <f t="shared" si="1"/>
        <v>41.8333333333333</v>
      </c>
      <c r="G8" s="9">
        <f t="shared" si="2"/>
        <v>59.3333333333333</v>
      </c>
      <c r="H8" s="10">
        <f>RANK(G8,$G$3:$G$15)</f>
        <v>6</v>
      </c>
      <c r="I8" s="7" t="str">
        <f t="shared" si="3"/>
        <v>否</v>
      </c>
      <c r="J8" s="7"/>
    </row>
    <row r="9" s="1" customFormat="1" ht="24" customHeight="1" spans="1:10">
      <c r="A9" s="7">
        <v>6</v>
      </c>
      <c r="B9" s="8" t="s">
        <v>17</v>
      </c>
      <c r="C9" s="9">
        <v>43</v>
      </c>
      <c r="D9" s="9">
        <f t="shared" si="0"/>
        <v>21.5</v>
      </c>
      <c r="E9" s="9">
        <v>75.1666666666667</v>
      </c>
      <c r="F9" s="9">
        <f t="shared" si="1"/>
        <v>37.5833333333333</v>
      </c>
      <c r="G9" s="9">
        <f t="shared" si="2"/>
        <v>59.0833333333333</v>
      </c>
      <c r="H9" s="10">
        <f>RANK(G9,$G$3:$G$15)</f>
        <v>7</v>
      </c>
      <c r="I9" s="7" t="str">
        <f t="shared" si="3"/>
        <v>否</v>
      </c>
      <c r="J9" s="7"/>
    </row>
    <row r="10" s="1" customFormat="1" ht="24" customHeight="1" spans="1:10">
      <c r="A10" s="7">
        <v>11</v>
      </c>
      <c r="B10" s="8" t="s">
        <v>18</v>
      </c>
      <c r="C10" s="9">
        <v>35</v>
      </c>
      <c r="D10" s="9">
        <f t="shared" si="0"/>
        <v>17.5</v>
      </c>
      <c r="E10" s="9">
        <v>77.8333333333333</v>
      </c>
      <c r="F10" s="9">
        <f t="shared" si="1"/>
        <v>38.9166666666667</v>
      </c>
      <c r="G10" s="9">
        <f t="shared" si="2"/>
        <v>56.4166666666667</v>
      </c>
      <c r="H10" s="10">
        <f>RANK(G10,$G$3:$G$15)</f>
        <v>8</v>
      </c>
      <c r="I10" s="7" t="str">
        <f t="shared" si="3"/>
        <v>否</v>
      </c>
      <c r="J10" s="7"/>
    </row>
    <row r="11" s="1" customFormat="1" ht="24" customHeight="1" spans="1:10">
      <c r="A11" s="7">
        <v>8</v>
      </c>
      <c r="B11" s="8" t="s">
        <v>19</v>
      </c>
      <c r="C11" s="9">
        <v>40</v>
      </c>
      <c r="D11" s="9">
        <f t="shared" si="0"/>
        <v>20</v>
      </c>
      <c r="E11" s="9">
        <v>69.8333333333333</v>
      </c>
      <c r="F11" s="9">
        <f t="shared" si="1"/>
        <v>34.9166666666667</v>
      </c>
      <c r="G11" s="9">
        <f t="shared" si="2"/>
        <v>54.9166666666667</v>
      </c>
      <c r="H11" s="10">
        <f>RANK(G11,$G$3:$G$15)</f>
        <v>9</v>
      </c>
      <c r="I11" s="7" t="str">
        <f t="shared" si="3"/>
        <v>否</v>
      </c>
      <c r="J11" s="7"/>
    </row>
    <row r="12" s="1" customFormat="1" ht="24" customHeight="1" spans="1:10">
      <c r="A12" s="7">
        <v>10</v>
      </c>
      <c r="B12" s="8" t="s">
        <v>20</v>
      </c>
      <c r="C12" s="9">
        <v>35</v>
      </c>
      <c r="D12" s="9">
        <f t="shared" si="0"/>
        <v>17.5</v>
      </c>
      <c r="E12" s="9">
        <v>70.5</v>
      </c>
      <c r="F12" s="9">
        <f t="shared" si="1"/>
        <v>35.25</v>
      </c>
      <c r="G12" s="9">
        <f t="shared" si="2"/>
        <v>52.75</v>
      </c>
      <c r="H12" s="10">
        <f>RANK(G12,$G$3:$G$15)</f>
        <v>10</v>
      </c>
      <c r="I12" s="7" t="str">
        <f t="shared" si="3"/>
        <v>否</v>
      </c>
      <c r="J12" s="7"/>
    </row>
    <row r="13" s="1" customFormat="1" ht="24" customHeight="1" spans="1:10">
      <c r="A13" s="7">
        <v>7</v>
      </c>
      <c r="B13" s="8" t="s">
        <v>21</v>
      </c>
      <c r="C13" s="9">
        <v>41</v>
      </c>
      <c r="D13" s="9">
        <f t="shared" si="0"/>
        <v>20.5</v>
      </c>
      <c r="E13" s="9">
        <v>60.1666666666667</v>
      </c>
      <c r="F13" s="9">
        <f t="shared" si="1"/>
        <v>30.0833333333333</v>
      </c>
      <c r="G13" s="9">
        <f t="shared" si="2"/>
        <v>50.5833333333333</v>
      </c>
      <c r="H13" s="10">
        <f>RANK(G13,$G$3:$G$15)</f>
        <v>11</v>
      </c>
      <c r="I13" s="7" t="str">
        <f t="shared" si="3"/>
        <v>否</v>
      </c>
      <c r="J13" s="7"/>
    </row>
    <row r="14" s="1" customFormat="1" ht="24" customHeight="1" spans="1:10">
      <c r="A14" s="7">
        <v>12</v>
      </c>
      <c r="B14" s="8" t="s">
        <v>22</v>
      </c>
      <c r="C14" s="9">
        <v>30</v>
      </c>
      <c r="D14" s="9">
        <f t="shared" si="0"/>
        <v>15</v>
      </c>
      <c r="E14" s="9">
        <v>66</v>
      </c>
      <c r="F14" s="9">
        <f t="shared" si="1"/>
        <v>33</v>
      </c>
      <c r="G14" s="9">
        <f t="shared" si="2"/>
        <v>48</v>
      </c>
      <c r="H14" s="10">
        <f>RANK(G14,$G$3:$G$15)</f>
        <v>12</v>
      </c>
      <c r="I14" s="7" t="str">
        <f t="shared" si="3"/>
        <v>否</v>
      </c>
      <c r="J14" s="7"/>
    </row>
    <row r="15" s="1" customFormat="1" ht="24" customHeight="1" spans="1:10">
      <c r="A15" s="7">
        <v>13</v>
      </c>
      <c r="B15" s="8" t="s">
        <v>23</v>
      </c>
      <c r="C15" s="9">
        <v>30</v>
      </c>
      <c r="D15" s="9">
        <f t="shared" si="0"/>
        <v>15</v>
      </c>
      <c r="E15" s="9">
        <v>65.8333333333333</v>
      </c>
      <c r="F15" s="9">
        <f t="shared" si="1"/>
        <v>32.9166666666667</v>
      </c>
      <c r="G15" s="9">
        <f t="shared" si="2"/>
        <v>47.9166666666667</v>
      </c>
      <c r="H15" s="10">
        <f>RANK(G15,$G$3:$G$15)</f>
        <v>13</v>
      </c>
      <c r="I15" s="7" t="str">
        <f t="shared" si="3"/>
        <v>否</v>
      </c>
      <c r="J15" s="7"/>
    </row>
    <row r="16" s="1" customFormat="1" ht="24" customHeight="1" spans="1:10">
      <c r="A16" s="7">
        <v>14</v>
      </c>
      <c r="B16" s="8" t="s">
        <v>24</v>
      </c>
      <c r="C16" s="9">
        <v>30</v>
      </c>
      <c r="D16" s="9">
        <f t="shared" si="0"/>
        <v>15</v>
      </c>
      <c r="E16" s="9">
        <v>0</v>
      </c>
      <c r="F16" s="9">
        <f t="shared" si="1"/>
        <v>0</v>
      </c>
      <c r="G16" s="9">
        <f t="shared" si="2"/>
        <v>15</v>
      </c>
      <c r="H16" s="10">
        <v>14</v>
      </c>
      <c r="I16" s="7" t="str">
        <f t="shared" si="3"/>
        <v>否</v>
      </c>
      <c r="J16" s="7"/>
    </row>
  </sheetData>
  <sortState ref="A3:L16">
    <sortCondition ref="H3:H16"/>
  </sortState>
  <mergeCells count="1">
    <mergeCell ref="A1:J1"/>
  </mergeCells>
  <printOptions horizontalCentered="1"/>
  <pageMargins left="0.314583333333333" right="0.196527777777778" top="0.196527777777778" bottom="0.196527777777778" header="0.279166666666667" footer="0.239583333333333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雇员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DOUBLE  L</cp:lastModifiedBy>
  <dcterms:created xsi:type="dcterms:W3CDTF">2019-07-22T01:55:00Z</dcterms:created>
  <dcterms:modified xsi:type="dcterms:W3CDTF">2024-10-16T01:20:45Z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81CF110D99B84E6AA1A6E48D62E6F873</vt:lpwstr>
  </property>
  <property fmtid="{D5CDD505-2E9C-101B-9397-08002B2CF9AE}" pid="4" name="KSOReadingLayout">
    <vt:bool>true</vt:bool>
  </property>
</Properties>
</file>